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51" i="5"/>
  <c r="J47" i="5"/>
  <c r="J49" i="5"/>
  <c r="J48" i="5"/>
  <c r="J55" i="5"/>
  <c r="H53" i="5"/>
  <c r="H51" i="5"/>
  <c r="H49" i="5"/>
  <c r="H48" i="5"/>
  <c r="H55" i="5"/>
  <c r="F53" i="5"/>
  <c r="F51" i="5"/>
  <c r="F49" i="5"/>
  <c r="F48" i="5"/>
  <c r="F55" i="5"/>
  <c r="J53" i="5"/>
  <c r="B5" i="5"/>
  <c r="F47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50" i="5"/>
  <c r="H47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<sst xmlns="http://schemas.openxmlformats.org/spreadsheetml/2006/main" count="257" uniqueCount="148">
  <si>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</si>
  <si>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</si>
  <si>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</si>
  <si>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</si>
  <si>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</si>
  <si>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</si>
  <si>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</si>
  <si>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</si>
  <si>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</si>
  <si>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</si>
  <si>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</si>
  <si>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</si>
  <si>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</si>
  <si>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</si>
  <si>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</si>
  <si>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</si>
  <si>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</si>
  <si>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</si>
  <si>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</si>
  <si>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</si>
  <si>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</si>
  <si>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</si>
  <si>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</si>
  <si>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</si>
  <si>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</si>
  <si>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</si>
  <si>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</si>
  <si>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</si>
  <si>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</si>
  <si>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</si>
  <si>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</si>
  <si>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</si>
  <si>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</si>
  <si>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</si>
  <si>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</si>
  <si>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</si>
  <si>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</si>
  <si>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</si>
  <si>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</si>
  <si>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</si>
  <si>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</si>
  <si>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</si>
  <si>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</si>
  <si>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</si>
  <si>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</si>
  <si>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</si>
  <si>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</si>
  <si>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</si>
  <si>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</si>
  <si>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</si>
  <si>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</si>
  <si>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</si>
  <si>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</si>
  <si>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</si>
  <si>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</si>
  <si>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</si>
  <si>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</si>
  <si>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</si>
  <si>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</si>
  <si>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</si>
  <si>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</si>
  <si>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</si>
  <si>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</si>
  <si>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</si>
  <si>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</si>
  <si>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</si>
  <si>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</si>
  <si>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</si>
  <si>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</si>
  <si>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</si>
  <si>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</si>
  <si>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</si>
  <si>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</si>
  <si>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</si>
  <si>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</si>
  <si>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</si>
  <si>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</si>
  <si>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</si>
  <si>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</si>
  <si>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</si>
  <si>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</si>
  <si>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</si>
  <si>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</si>
  <si>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</si>
  <si>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</si>
  <si>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</si>
  <si>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</si>
  <si>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</si>
  <si>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</si>
  <si>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</si>
  <si>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</si>
  <si>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</si>
  <si>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</si>
  <si>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</si>
  <si>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</si>
  <si>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</si>
  <si>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</si>
  <si>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</si>
  <si>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</si>
  <si>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</si>
  <si>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</si>
  <si>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</si>
  <si>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</si>
  <si>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</si>
  <si>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</si>
  <si>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</si>
  <si>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</si>
  <si>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</si>
  <si>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</si>
  <si>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</si>
  <si>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</si>
  <si>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</si>
  <si>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</si>
  <si>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</si>
  <si>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</si>
  <si>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</si>
  <si>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</si>
  <si>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</si>
  <si>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</si>
  <si>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</si>
  <si>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</si>
  <si>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</si>
  <si>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</si>
  <si>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</si>
  <si>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</si>
  <si>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</si>
  <si>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</si>
  <si>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</si>
  <si>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</si>
  <si>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</si>
  <si>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</si>
  <si>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</si>
  <si>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</si>
  <si>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</si>
  <si>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</si>
  <si>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</si>
  <si>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Central</t>
  </si>
  <si>
    <t>2D</t>
  </si>
  <si>
    <t>JOVENCIO BUNTAG,PHF</t>
  </si>
  <si>
    <t>MYRA MYTH BANGOY</t>
  </si>
  <si>
    <t>AG NEAL ARARAO</t>
  </si>
  <si>
    <t>NGO/ BRANGAY NEW VISAYAS</t>
  </si>
  <si>
    <t xml:space="preserve">Awareness fight end polio </t>
  </si>
  <si>
    <t>New Pandan Rotary Club House</t>
  </si>
  <si>
    <t xml:space="preserve">Turn Over of Face Shield and Plactic Cover to Panabo Pedicab Driver </t>
  </si>
  <si>
    <t>Panabo  Tricycle Association</t>
  </si>
  <si>
    <t>Turn Over of School Supllies  reams of A4 to ALS and Sindation Elementary School</t>
  </si>
  <si>
    <t>ALS PANABO AND SINDATION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</si>
</sst>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50" fillId="0" borderId="9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28" zoomScaleNormal="100" zoomScaleSheetLayoutView="100" workbookViewId="0">
      <selection activeCell="B27" sqref="B27:C2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44075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44104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44096</v>
      </c>
      <c r="C11" s="155"/>
      <c r="D11" s="113">
        <v>23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143</v>
      </c>
    </row>
    <row r="12" spans="1:16" s="35" customFormat="1" ht="12" customHeight="1" thickTop="1" thickBot="1">
      <c r="A12" s="181"/>
      <c r="B12" s="154"/>
      <c r="C12" s="155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4"/>
      <c r="C13" s="155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4"/>
      <c r="C14" s="155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4"/>
      <c r="C15" s="155"/>
      <c r="D15" s="97"/>
      <c r="E15" s="98"/>
      <c r="F15" s="99">
        <v>8</v>
      </c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4"/>
      <c r="C16" s="155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4"/>
      <c r="C17" s="155"/>
      <c r="D17" s="81"/>
      <c r="E17" s="68"/>
      <c r="F17" s="68"/>
      <c r="G17" s="68"/>
      <c r="H17" s="69"/>
      <c r="I17" s="70"/>
      <c r="J17" s="63">
        <v>20</v>
      </c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4"/>
      <c r="C18" s="155"/>
      <c r="D18" s="60"/>
      <c r="E18" s="61"/>
      <c r="F18" s="61"/>
      <c r="G18" s="61"/>
      <c r="H18" s="61"/>
      <c r="I18" s="62"/>
      <c r="J18" s="63">
        <v>20</v>
      </c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75"/>
      <c r="C19" s="176"/>
      <c r="D19" s="60"/>
      <c r="E19" s="61"/>
      <c r="F19" s="61"/>
      <c r="G19" s="61"/>
      <c r="H19" s="61"/>
      <c r="I19" s="61"/>
      <c r="J19" s="69"/>
      <c r="K19" s="70"/>
      <c r="L19" s="63">
        <v>6</v>
      </c>
      <c r="M19" s="63"/>
      <c r="N19" s="62"/>
      <c r="O19" s="174"/>
      <c r="P19" s="44"/>
    </row>
    <row r="20" spans="1:16" s="35" customFormat="1" ht="12" customHeight="1" thickTop="1" thickBot="1">
      <c r="A20" s="181"/>
      <c r="B20" s="175"/>
      <c r="C20" s="176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4"/>
      <c r="P20" s="44"/>
    </row>
    <row r="21" spans="1:16" s="35" customFormat="1" ht="12" customHeight="1" thickTop="1" thickBot="1">
      <c r="A21" s="181"/>
      <c r="B21" s="175"/>
      <c r="C21" s="176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4"/>
      <c r="P21" s="44"/>
    </row>
    <row r="22" spans="1:16" s="35" customFormat="1" ht="12" customHeight="1" thickTop="1" thickBot="1">
      <c r="A22" s="181"/>
      <c r="B22" s="175"/>
      <c r="C22" s="176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4"/>
      <c r="P22" s="44"/>
    </row>
    <row r="23" spans="1:16" s="35" customFormat="1" ht="12" customHeight="1" thickTop="1" thickBot="1">
      <c r="A23" s="181"/>
      <c r="B23" s="175"/>
      <c r="C23" s="176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4"/>
      <c r="P23" s="44"/>
    </row>
    <row r="24" spans="1:16" s="35" customFormat="1" ht="12" customHeight="1" thickTop="1" thickBot="1">
      <c r="A24" s="181"/>
      <c r="B24" s="175"/>
      <c r="C24" s="176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4"/>
      <c r="P24" s="44"/>
    </row>
    <row r="25" spans="1:16" s="35" customFormat="1" ht="12" customHeight="1" thickTop="1" thickBot="1">
      <c r="A25" s="181"/>
      <c r="B25" s="175"/>
      <c r="C25" s="176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4"/>
      <c r="P25" s="44"/>
    </row>
    <row r="26" spans="1:16" s="35" customFormat="1" ht="12" customHeight="1" thickTop="1" thickBot="1">
      <c r="A26" s="181"/>
      <c r="B26" s="175"/>
      <c r="C26" s="176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4"/>
      <c r="P26" s="44"/>
    </row>
    <row r="27" spans="1:16" s="35" customFormat="1" ht="12" customHeight="1" thickTop="1" thickBot="1">
      <c r="A27" s="182"/>
      <c r="B27" s="183">
        <v>44096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>
        <v>1</v>
      </c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23</v>
      </c>
      <c r="J31" s="157" t="s">
        <v>7</v>
      </c>
      <c r="K31" s="158"/>
      <c r="L31" s="158"/>
      <c r="M31" s="158"/>
      <c r="N31" s="158"/>
      <c r="O31" s="158"/>
      <c r="P31" s="3"/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/>
      <c r="J32" s="159" t="s">
        <v>18</v>
      </c>
      <c r="K32" s="160"/>
      <c r="L32" s="160"/>
      <c r="M32" s="160"/>
      <c r="N32" s="160"/>
      <c r="O32" s="160"/>
      <c r="P32" s="5"/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/>
      <c r="J33" s="161" t="s">
        <v>8</v>
      </c>
      <c r="K33" s="162"/>
      <c r="L33" s="162"/>
      <c r="M33" s="162"/>
      <c r="N33" s="162"/>
      <c r="O33" s="162"/>
      <c r="P33" s="36">
        <f>SUM(P31:P32)</f>
        <v>0</v>
      </c>
    </row>
    <row r="34" spans="1:16" ht="24.9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6">
        <f>H31+H32-H33</f>
        <v>23</v>
      </c>
    </row>
    <row r="35" spans="1:16" ht="3.95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6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MYRA MYTH BANGOY</v>
      </c>
      <c r="B52" s="144"/>
      <c r="C52" s="145"/>
      <c r="D52" s="145"/>
      <c r="E52" s="145"/>
      <c r="F52" s="145"/>
      <c r="G52" s="145" t="str">
        <f>I6</f>
        <v>JOVENCIO BUNTAG,PHF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zoomScale="98" zoomScaleNormal="98" workbookViewId="0">
      <selection activeCell="T17" sqref="T17:AA1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78" t="s">
        <v>114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</row>
    <row r="2" spans="1:27" ht="15" customHeight="1">
      <c r="A2" s="212" t="s">
        <v>59</v>
      </c>
      <c r="B2" s="212"/>
      <c r="C2" s="212"/>
      <c r="D2" s="212"/>
      <c r="E2" s="212"/>
      <c r="F2" s="280" t="s">
        <v>60</v>
      </c>
      <c r="G2" s="280"/>
      <c r="H2" s="280"/>
      <c r="I2" s="280"/>
      <c r="J2" s="280"/>
      <c r="K2" s="280"/>
      <c r="L2" s="280" t="s">
        <v>61</v>
      </c>
      <c r="M2" s="280"/>
      <c r="N2" s="280"/>
      <c r="O2" s="280"/>
      <c r="P2" s="280"/>
      <c r="Q2" s="280"/>
      <c r="R2" s="280" t="s">
        <v>62</v>
      </c>
      <c r="S2" s="280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79" t="str">
        <f>'Summary of Activities'!A6</f>
        <v>Central</v>
      </c>
      <c r="B3" s="279"/>
      <c r="C3" s="279"/>
      <c r="D3" s="279"/>
      <c r="E3" s="279"/>
      <c r="F3" s="279" t="str">
        <f>'Summary of Activities'!I6</f>
        <v>JOVENCIO BUNTAG,PHF</v>
      </c>
      <c r="G3" s="279"/>
      <c r="H3" s="279"/>
      <c r="I3" s="279"/>
      <c r="J3" s="279"/>
      <c r="K3" s="279"/>
      <c r="L3" s="279" t="str">
        <f>'Summary of Activities'!N6</f>
        <v>MYRA MYTH BANGOY</v>
      </c>
      <c r="M3" s="279"/>
      <c r="N3" s="279"/>
      <c r="O3" s="279"/>
      <c r="P3" s="279"/>
      <c r="Q3" s="279"/>
      <c r="R3" s="279" t="str">
        <f>'Summary of Activities'!H6</f>
        <v>2D</v>
      </c>
      <c r="S3" s="279"/>
      <c r="T3" s="213">
        <f>'Summary of Activities'!K2</f>
        <v>44075</v>
      </c>
      <c r="U3" s="213"/>
      <c r="V3" s="213"/>
      <c r="W3" s="213"/>
      <c r="X3" s="214">
        <f>'Summary of Activities'!O8</f>
        <v>44104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30</v>
      </c>
      <c r="P6" s="47">
        <v>12</v>
      </c>
      <c r="Q6" s="48">
        <v>3000</v>
      </c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142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141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>
        <v>60</v>
      </c>
      <c r="J11" s="47">
        <v>12</v>
      </c>
      <c r="K11" s="48">
        <v>30000</v>
      </c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144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145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>
        <v>2</v>
      </c>
      <c r="G16" s="47">
        <v>12</v>
      </c>
      <c r="H16" s="50">
        <v>15000</v>
      </c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146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147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7" t="s">
        <v>57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9"/>
      <c r="N44" s="268" t="s">
        <v>65</v>
      </c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</row>
    <row r="45" spans="1:27" ht="12" customHeight="1" thickTop="1" thickBot="1">
      <c r="A45" s="304" t="s">
        <v>58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6"/>
      <c r="M45" s="11">
        <v>1</v>
      </c>
      <c r="N45" s="269" t="s">
        <v>122</v>
      </c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1"/>
    </row>
    <row r="46" spans="1:27" ht="14.25">
      <c r="A46" s="9"/>
      <c r="B46" s="286" t="s">
        <v>55</v>
      </c>
      <c r="C46" s="286"/>
      <c r="D46" s="286"/>
      <c r="E46" s="286"/>
      <c r="F46" s="292" t="s">
        <v>54</v>
      </c>
      <c r="G46" s="292"/>
      <c r="H46" s="296" t="s">
        <v>68</v>
      </c>
      <c r="I46" s="297"/>
      <c r="J46" s="292" t="s">
        <v>70</v>
      </c>
      <c r="K46" s="292"/>
      <c r="L46" s="293"/>
      <c r="M46" s="11">
        <v>2</v>
      </c>
      <c r="N46" s="272" t="s">
        <v>123</v>
      </c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4"/>
    </row>
    <row r="47" spans="1:27" ht="12" customHeight="1">
      <c r="A47" s="20">
        <v>1</v>
      </c>
      <c r="B47" s="310" t="s">
        <v>43</v>
      </c>
      <c r="C47" s="310"/>
      <c r="D47" s="310"/>
      <c r="E47" s="310"/>
      <c r="F47" s="294">
        <f>C6+C11+C16+C21+C26+C31+C36+C41</f>
        <v>0</v>
      </c>
      <c r="G47" s="295"/>
      <c r="H47" s="294">
        <f>D6+D11+D16+D21+D26+D31+D36+D41</f>
        <v>0</v>
      </c>
      <c r="I47" s="295"/>
      <c r="J47" s="210">
        <f>E6+E11+E16+E21+E26+E31+E36+E41</f>
        <v>0</v>
      </c>
      <c r="K47" s="210"/>
      <c r="L47" s="211"/>
      <c r="M47" s="11">
        <v>3</v>
      </c>
      <c r="N47" s="275" t="s">
        <v>124</v>
      </c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7"/>
    </row>
    <row r="48" spans="1:27" ht="12" customHeight="1">
      <c r="A48" s="20">
        <v>2</v>
      </c>
      <c r="B48" s="310" t="s">
        <v>53</v>
      </c>
      <c r="C48" s="310"/>
      <c r="D48" s="310"/>
      <c r="E48" s="310"/>
      <c r="F48" s="294">
        <f>F6+F11+F16+F21+F26+F31+F36+F41</f>
        <v>2</v>
      </c>
      <c r="G48" s="295"/>
      <c r="H48" s="294">
        <f>G6+G11+G16+G21+G26+G31+G36+G41</f>
        <v>12</v>
      </c>
      <c r="I48" s="295"/>
      <c r="J48" s="210">
        <f>H6+H11+H16+H21+H26+H31+H36+H41</f>
        <v>15000</v>
      </c>
      <c r="K48" s="210"/>
      <c r="L48" s="211"/>
      <c r="M48" s="237">
        <v>4</v>
      </c>
      <c r="N48" s="265" t="s">
        <v>125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7"/>
    </row>
    <row r="49" spans="1:27" ht="12" customHeight="1">
      <c r="A49" s="20">
        <v>3</v>
      </c>
      <c r="B49" s="310" t="s">
        <v>44</v>
      </c>
      <c r="C49" s="310"/>
      <c r="D49" s="310"/>
      <c r="E49" s="310"/>
      <c r="F49" s="294">
        <f>I6+I11+I16+I21+I26+I31+I36+I41</f>
        <v>60</v>
      </c>
      <c r="G49" s="295"/>
      <c r="H49" s="294">
        <f>J6+J11+J16+J21+J26+J31+J36+J41</f>
        <v>12</v>
      </c>
      <c r="I49" s="295"/>
      <c r="J49" s="210">
        <f>K6+K11+K16+K21+K26+K31+K36+K41</f>
        <v>30000</v>
      </c>
      <c r="K49" s="210"/>
      <c r="L49" s="211"/>
      <c r="M49" s="237"/>
      <c r="N49" s="265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7"/>
    </row>
    <row r="50" spans="1:27" ht="12" customHeight="1">
      <c r="A50" s="20">
        <v>4</v>
      </c>
      <c r="B50" s="310" t="s">
        <v>45</v>
      </c>
      <c r="C50" s="310"/>
      <c r="D50" s="310"/>
      <c r="E50" s="310"/>
      <c r="F50" s="294">
        <f>L6+L11+L16+L21+L26+L31+L36+L41</f>
        <v>0</v>
      </c>
      <c r="G50" s="295"/>
      <c r="H50" s="294">
        <f>M6+M11+M16+M21+M26+M31+M36+M41</f>
        <v>0</v>
      </c>
      <c r="I50" s="295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310" t="s">
        <v>46</v>
      </c>
      <c r="C51" s="310"/>
      <c r="D51" s="310"/>
      <c r="E51" s="310"/>
      <c r="F51" s="294">
        <f>O6+O11+O16+O21+O26+O31+O36+O41</f>
        <v>30</v>
      </c>
      <c r="G51" s="295"/>
      <c r="H51" s="294">
        <f>P6+P11+P16+P21+P26+P31+P36+P41</f>
        <v>12</v>
      </c>
      <c r="I51" s="295"/>
      <c r="J51" s="210">
        <f>Q6+Q11+Q16+Q21+Q26+Q31+Q36+Q41</f>
        <v>3000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310" t="s">
        <v>48</v>
      </c>
      <c r="C52" s="310"/>
      <c r="D52" s="310"/>
      <c r="E52" s="310"/>
      <c r="F52" s="294">
        <f>R6+R11+R16+R21+R26+R31+R36+R41</f>
        <v>0</v>
      </c>
      <c r="G52" s="295"/>
      <c r="H52" s="294">
        <f>S6+S11+S16+S21+S26+S31+S36+S41</f>
        <v>0</v>
      </c>
      <c r="I52" s="295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301"/>
      <c r="B54" s="302"/>
      <c r="C54" s="302"/>
      <c r="D54" s="302"/>
      <c r="E54" s="303"/>
      <c r="F54" s="290"/>
      <c r="G54" s="291"/>
      <c r="H54" s="290"/>
      <c r="I54" s="291"/>
      <c r="J54" s="298"/>
      <c r="K54" s="299"/>
      <c r="L54" s="300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87" t="s">
        <v>56</v>
      </c>
      <c r="B55" s="288"/>
      <c r="C55" s="288"/>
      <c r="D55" s="288"/>
      <c r="E55" s="289"/>
      <c r="F55" s="284">
        <f>SUM(F47:G53)</f>
        <v>92</v>
      </c>
      <c r="G55" s="285"/>
      <c r="H55" s="284">
        <f>SUM(H47:I53)</f>
        <v>36</v>
      </c>
      <c r="I55" s="285"/>
      <c r="J55" s="281">
        <f>SUM(J47:L53)</f>
        <v>48000</v>
      </c>
      <c r="K55" s="282"/>
      <c r="L55" s="283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N48:AA49"/>
    <mergeCell ref="M48:M49"/>
    <mergeCell ref="N44:AA44"/>
    <mergeCell ref="N45:AA45"/>
    <mergeCell ref="N46:AA46"/>
    <mergeCell ref="N47:AA47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45:L45"/>
    <mergeCell ref="A44:L44"/>
    <mergeCell ref="F46:G46"/>
    <mergeCell ref="F47:G47"/>
    <mergeCell ref="F48:G48"/>
    <mergeCell ref="F49:G49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2020-09-29T09:11:14Z</dcterms:modified>
</cp:coreProperties>
</file>